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83\1 výzva\"/>
    </mc:Choice>
  </mc:AlternateContent>
  <xr:revisionPtr revIDLastSave="0" documentId="13_ncr:1_{ED1915EA-0EFB-4C21-81F7-6F4F2BFC92AB}" xr6:coauthVersionLast="36" xr6:coauthVersionMax="47" xr10:uidLastSave="{00000000-0000-0000-0000-000000000000}"/>
  <bookViews>
    <workbookView xWindow="0" yWindow="0" windowWidth="23040" windowHeight="8196" tabRatio="678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P9" i="1"/>
  <c r="P10" i="1"/>
  <c r="T10" i="1" l="1"/>
  <c r="T9" i="1"/>
  <c r="T11" i="1"/>
  <c r="S8" i="1"/>
  <c r="T8" i="1"/>
  <c r="S11" i="1"/>
  <c r="P11" i="1" l="1"/>
  <c r="P8" i="1" l="1"/>
  <c r="P7" i="1" l="1"/>
  <c r="Q14" i="1" s="1"/>
  <c r="S7" i="1" l="1"/>
  <c r="R14" i="1" s="1"/>
  <c r="T7" i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<sst xmlns="http://schemas.openxmlformats.org/spreadsheetml/2006/main" count="56" uniqueCount="47">
  <si>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</si>
  <si>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</si>
  <si>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</si>
  <si>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</si>
  <si>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</si>
  <si>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</si>
  <si>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</si>
  <si>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</si>
  <si>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</si>
  <si>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</si>
  <si>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</si>
  <si>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</si>
  <si>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30237410-6 - Počítačová myš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</si>
  <si>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</si>
  <si>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</si>
  <si>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</si>
  <si>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</si>
  <si>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</si>
  <si>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</si>
  <si>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</si>
  <si>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</si>
  <si>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</si>
  <si>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</si>
  <si>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</si>
  <si>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</si>
  <si>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</si>
  <si>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</si>
  <si>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</si>
  <si>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</si>
  <si>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</si>
  <si>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</si>
  <si>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</si>
  <si>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</si>
  <si>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</si>
  <si>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083 - 2021 </t>
  </si>
  <si>
    <t>3D myš</t>
  </si>
  <si>
    <t>Ing. Petr Votápek, Ph.D.,
Tel.: 37763 8226</t>
  </si>
  <si>
    <t>Univerzitní 22,
301 00 Plzeň,
Fakulta strojní -
Katedra konstruování strojů, 
místnost UU 107</t>
  </si>
  <si>
    <t>Kabel HDMI-HDMI, M/M</t>
  </si>
  <si>
    <r>
      <t xml:space="preserve">3,5" magnetický disk.
Kapacita min. 14 TB.
Min. rychlost otáček ploten 7200/min.
Rozhraní: SATA 6Gb/s.
Vyrovnávací paměť: min. 512 MB.
Určeno pro provoz v NAS 24x7.
Záruka: minimálně 5 let.
MTBF: min. 2 milionu hodin.
Podpora S.M.A.R.T.
Plně kompatibilni s NAS Synology DS2419+ dle </t>
    </r>
    <r>
      <rPr>
        <i/>
        <sz val="11"/>
        <color theme="1"/>
        <rFont val="Calibri"/>
        <family val="2"/>
        <charset val="238"/>
        <scheme val="minor"/>
      </rPr>
      <t>https://www.synology.com/cs-cz/compatibility?search_by=products&amp;model=DS2419%2B&amp;category=hdds_no_ssd_trim&amp;filter_size=14TB&amp;filter_type=3.5%22%20SATA%20HDD&amp;p=1</t>
    </r>
  </si>
  <si>
    <r>
      <t>3,5" magnetický disk.
Kapacita min. 6 TB.
Min. rychlost otáček ploten 7200/min.
Rozhraní: SATA 6Gb/s.
Vyrovnávací paměť: min. 256 MB.
Určeno pro provoz v NAS 24x7.
Záruka: minimálně 5 let.
MTBF: min. 1,2 milion hodin.
Podpora S.M.A.R.T.
Plně kompatibilni s NAS Synology DS2419+ dle</t>
    </r>
    <r>
      <rPr>
        <i/>
        <sz val="11"/>
        <color theme="1"/>
        <rFont val="Calibri"/>
        <family val="2"/>
        <charset val="238"/>
        <scheme val="minor"/>
      </rPr>
      <t xml:space="preserve"> https://www.synology.com/cs-cz/compatibility.</t>
    </r>
  </si>
  <si>
    <t>HDD min. 14TB</t>
  </si>
  <si>
    <t>HDD min. 6TB</t>
  </si>
  <si>
    <t>Kabel HDMI-HDMI, M/M, propojovací, min. 10 m, černý, standart HDMI 2.0.</t>
  </si>
  <si>
    <t>3D myš, kabelové propojeni USB.
Min. počet programovytelnych tlačítek 31.
LCD, snímač s technologií šesti stupňů volnosti (6DoF).
Nativní podpora pro SOLIDWORKS, Inventor, Siemens NX, CATIA, PTC Creo a Solid Edge.</t>
  </si>
  <si>
    <t>3D myš, kabelové propojeni USB.
Min. počet programovytelnych tlačítek 2.
Snímač s technologií šesti stupňů volnosti (6DoF).
Nativní podpora pro SOLIDWORKS, Inventor, Siemens NX, CATIA, PTC Creo a Solid Edge.</t>
  </si>
  <si>
    <t>Záruka na zboží min. 60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</si>
</sst>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1" fillId="6" borderId="22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22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131789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39" zoomScaleNormal="39" workbookViewId="0">
      <selection activeCell="R7" sqref="R7:R11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21.332031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4" style="1" bestFit="1" customWidth="1"/>
    <col min="11" max="11" width="27.33203125" style="5" hidden="1" customWidth="1"/>
    <col min="12" max="12" width="33" style="5" customWidth="1"/>
    <col min="13" max="13" width="30.109375" style="5" customWidth="1"/>
    <col min="14" max="14" width="36.109375" style="4" customWidth="1"/>
    <col min="15" max="15" width="26.66406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99" t="s">
        <v>34</v>
      </c>
      <c r="C1" s="100"/>
      <c r="D1" s="100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97" t="s">
        <v>2</v>
      </c>
      <c r="H5" s="98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29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84" t="s">
        <v>7</v>
      </c>
      <c r="T6" s="44" t="s">
        <v>8</v>
      </c>
      <c r="U6" s="41" t="s">
        <v>23</v>
      </c>
      <c r="V6" s="41" t="s">
        <v>24</v>
      </c>
    </row>
    <row r="7" spans="1:22" ht="228.75" customHeight="1" thickTop="1" x14ac:dyDescent="0.3">
      <c r="A7" s="20"/>
      <c r="B7" s="48">
        <v>1</v>
      </c>
      <c r="C7" s="49" t="s">
        <v>41</v>
      </c>
      <c r="D7" s="50">
        <v>4</v>
      </c>
      <c r="E7" s="70" t="s">
        <v>32</v>
      </c>
      <c r="F7" s="78" t="s">
        <v>39</v>
      </c>
      <c r="G7" s="115"/>
      <c r="H7" s="112"/>
      <c r="I7" s="91" t="s">
        <v>27</v>
      </c>
      <c r="J7" s="85" t="s">
        <v>28</v>
      </c>
      <c r="K7" s="85"/>
      <c r="L7" s="67" t="s">
        <v>46</v>
      </c>
      <c r="M7" s="94" t="s">
        <v>36</v>
      </c>
      <c r="N7" s="94" t="s">
        <v>37</v>
      </c>
      <c r="O7" s="88">
        <v>21</v>
      </c>
      <c r="P7" s="51">
        <f>D7*Q7</f>
        <v>56000</v>
      </c>
      <c r="Q7" s="52">
        <v>14000</v>
      </c>
      <c r="R7" s="119"/>
      <c r="S7" s="68">
        <f>D7*R7</f>
        <v>0</v>
      </c>
      <c r="T7" s="69" t="str">
        <f t="shared" ref="T7" si="0">IF(ISNUMBER(R7), IF(R7&gt;Q7,"NEVYHOVUJE","VYHOVUJE")," ")</f>
        <v xml:space="preserve"> </v>
      </c>
      <c r="U7" s="85"/>
      <c r="V7" s="70" t="s">
        <v>11</v>
      </c>
    </row>
    <row r="8" spans="1:22" ht="185.25" customHeight="1" x14ac:dyDescent="0.3">
      <c r="A8" s="20"/>
      <c r="B8" s="53">
        <v>2</v>
      </c>
      <c r="C8" s="54" t="s">
        <v>42</v>
      </c>
      <c r="D8" s="55">
        <v>4</v>
      </c>
      <c r="E8" s="71" t="s">
        <v>32</v>
      </c>
      <c r="F8" s="79" t="s">
        <v>40</v>
      </c>
      <c r="G8" s="116"/>
      <c r="H8" s="113"/>
      <c r="I8" s="92"/>
      <c r="J8" s="86"/>
      <c r="K8" s="86"/>
      <c r="L8" s="82" t="s">
        <v>46</v>
      </c>
      <c r="M8" s="95"/>
      <c r="N8" s="95"/>
      <c r="O8" s="89"/>
      <c r="P8" s="56">
        <f>D8*Q8</f>
        <v>24000</v>
      </c>
      <c r="Q8" s="57">
        <v>6000</v>
      </c>
      <c r="R8" s="120"/>
      <c r="S8" s="58">
        <f>D8*R8</f>
        <v>0</v>
      </c>
      <c r="T8" s="59" t="str">
        <f t="shared" ref="T8:T11" si="1">IF(ISNUMBER(R8), IF(R8&gt;Q8,"NEVYHOVUJE","VYHOVUJE")," ")</f>
        <v xml:space="preserve"> </v>
      </c>
      <c r="U8" s="86"/>
      <c r="V8" s="71" t="s">
        <v>11</v>
      </c>
    </row>
    <row r="9" spans="1:22" ht="69.75" customHeight="1" x14ac:dyDescent="0.3">
      <c r="A9" s="20"/>
      <c r="B9" s="73">
        <v>3</v>
      </c>
      <c r="C9" s="74" t="s">
        <v>38</v>
      </c>
      <c r="D9" s="75">
        <v>3</v>
      </c>
      <c r="E9" s="76" t="s">
        <v>32</v>
      </c>
      <c r="F9" s="80" t="s">
        <v>43</v>
      </c>
      <c r="G9" s="117"/>
      <c r="H9" s="113"/>
      <c r="I9" s="92"/>
      <c r="J9" s="86"/>
      <c r="K9" s="86"/>
      <c r="L9" s="109"/>
      <c r="M9" s="95"/>
      <c r="N9" s="95"/>
      <c r="O9" s="89"/>
      <c r="P9" s="56">
        <f>D9*Q9</f>
        <v>1500</v>
      </c>
      <c r="Q9" s="77">
        <v>500</v>
      </c>
      <c r="R9" s="121"/>
      <c r="S9" s="58">
        <f>D9*R9</f>
        <v>0</v>
      </c>
      <c r="T9" s="59" t="str">
        <f t="shared" ref="T9:T10" si="2">IF(ISNUMBER(R9), IF(R9&gt;Q9,"NEVYHOVUJE","VYHOVUJE")," ")</f>
        <v xml:space="preserve"> </v>
      </c>
      <c r="U9" s="86"/>
      <c r="V9" s="76" t="s">
        <v>13</v>
      </c>
    </row>
    <row r="10" spans="1:22" ht="98.25" customHeight="1" x14ac:dyDescent="0.3">
      <c r="A10" s="20"/>
      <c r="B10" s="73">
        <v>4</v>
      </c>
      <c r="C10" s="74" t="s">
        <v>35</v>
      </c>
      <c r="D10" s="75">
        <v>1</v>
      </c>
      <c r="E10" s="76" t="s">
        <v>32</v>
      </c>
      <c r="F10" s="80" t="s">
        <v>44</v>
      </c>
      <c r="G10" s="117"/>
      <c r="H10" s="113"/>
      <c r="I10" s="92"/>
      <c r="J10" s="86"/>
      <c r="K10" s="86"/>
      <c r="L10" s="110"/>
      <c r="M10" s="95"/>
      <c r="N10" s="95"/>
      <c r="O10" s="89"/>
      <c r="P10" s="56">
        <f>D10*Q10</f>
        <v>10800</v>
      </c>
      <c r="Q10" s="77">
        <v>10800</v>
      </c>
      <c r="R10" s="121"/>
      <c r="S10" s="58">
        <f>D10*R10</f>
        <v>0</v>
      </c>
      <c r="T10" s="59" t="str">
        <f t="shared" si="2"/>
        <v xml:space="preserve"> </v>
      </c>
      <c r="U10" s="86"/>
      <c r="V10" s="76" t="s">
        <v>12</v>
      </c>
    </row>
    <row r="11" spans="1:22" ht="98.25" customHeight="1" thickBot="1" x14ac:dyDescent="0.35">
      <c r="A11" s="20"/>
      <c r="B11" s="60">
        <v>5</v>
      </c>
      <c r="C11" s="61" t="s">
        <v>35</v>
      </c>
      <c r="D11" s="62">
        <v>2</v>
      </c>
      <c r="E11" s="72" t="s">
        <v>32</v>
      </c>
      <c r="F11" s="81" t="s">
        <v>45</v>
      </c>
      <c r="G11" s="118"/>
      <c r="H11" s="114"/>
      <c r="I11" s="93"/>
      <c r="J11" s="87"/>
      <c r="K11" s="87"/>
      <c r="L11" s="111"/>
      <c r="M11" s="96"/>
      <c r="N11" s="96"/>
      <c r="O11" s="90"/>
      <c r="P11" s="63">
        <f>D11*Q11</f>
        <v>7000</v>
      </c>
      <c r="Q11" s="64">
        <v>3500</v>
      </c>
      <c r="R11" s="122"/>
      <c r="S11" s="65">
        <f>D11*R11</f>
        <v>0</v>
      </c>
      <c r="T11" s="66" t="str">
        <f t="shared" si="1"/>
        <v xml:space="preserve"> </v>
      </c>
      <c r="U11" s="87"/>
      <c r="V11" s="72" t="s">
        <v>12</v>
      </c>
    </row>
    <row r="12" spans="1:22" ht="17.399999999999999" customHeight="1" thickTop="1" thickBot="1" x14ac:dyDescent="0.35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5" customHeight="1" thickTop="1" thickBot="1" x14ac:dyDescent="0.35">
      <c r="B13" s="105" t="s">
        <v>31</v>
      </c>
      <c r="C13" s="105"/>
      <c r="D13" s="105"/>
      <c r="E13" s="105"/>
      <c r="F13" s="105"/>
      <c r="G13" s="105"/>
      <c r="H13" s="105"/>
      <c r="I13" s="105"/>
      <c r="J13" s="21"/>
      <c r="K13" s="21"/>
      <c r="L13" s="7"/>
      <c r="M13" s="7"/>
      <c r="N13" s="7"/>
      <c r="O13" s="22"/>
      <c r="P13" s="22"/>
      <c r="Q13" s="23" t="s">
        <v>9</v>
      </c>
      <c r="R13" s="106" t="s">
        <v>10</v>
      </c>
      <c r="S13" s="107"/>
      <c r="T13" s="108"/>
      <c r="U13" s="24"/>
      <c r="V13" s="25"/>
    </row>
    <row r="14" spans="1:22" ht="43.2" customHeight="1" thickTop="1" thickBot="1" x14ac:dyDescent="0.35">
      <c r="B14" s="101" t="s">
        <v>30</v>
      </c>
      <c r="C14" s="101"/>
      <c r="D14" s="101"/>
      <c r="E14" s="101"/>
      <c r="F14" s="101"/>
      <c r="G14" s="101"/>
      <c r="I14" s="26"/>
      <c r="L14" s="9"/>
      <c r="M14" s="9"/>
      <c r="N14" s="9"/>
      <c r="O14" s="27"/>
      <c r="P14" s="27"/>
      <c r="Q14" s="28">
        <f>SUM(P7:P11)</f>
        <v>99300</v>
      </c>
      <c r="R14" s="102">
        <f>SUM(S7:S11)</f>
        <v>0</v>
      </c>
      <c r="S14" s="103"/>
      <c r="T14" s="104"/>
    </row>
    <row r="15" spans="1:22" ht="15" thickTop="1" x14ac:dyDescent="0.3">
      <c r="H15" s="8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3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83"/>
      <c r="H18" s="8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83"/>
      <c r="H100" s="83"/>
      <c r="I100" s="11"/>
      <c r="J100" s="11"/>
      <c r="K100" s="11"/>
      <c r="L100" s="11"/>
      <c r="M100" s="11"/>
      <c r="N100" s="6"/>
      <c r="O100" s="6"/>
      <c r="P100" s="6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</sheetData>
  <sheetProtection algorithmName="SHA-512" hashValue="KIjx++qZ328f9e5JkPeeE9d3mo/aVDL36Gnw0H0Ii2no4Fe5JXfTtsgLgCBlPZr41ha/QB42YqRJ2o6FevVa7g==" saltValue="yTO2A+atvaWcX8LXKkIYDw==" spinCount="100000" sheet="1" objects="1" scenarios="1"/>
  <mergeCells count="15">
    <mergeCell ref="G5:H5"/>
    <mergeCell ref="B1:D1"/>
    <mergeCell ref="B14:G14"/>
    <mergeCell ref="R14:T14"/>
    <mergeCell ref="B13:I13"/>
    <mergeCell ref="R13:T13"/>
    <mergeCell ref="N7:N11"/>
    <mergeCell ref="L9:L11"/>
    <mergeCell ref="H7:H11"/>
    <mergeCell ref="U7:U11"/>
    <mergeCell ref="O7:O11"/>
    <mergeCell ref="I7:I11"/>
    <mergeCell ref="J7:J11"/>
    <mergeCell ref="K7:K11"/>
    <mergeCell ref="M7:M11"/>
  </mergeCells>
  <conditionalFormatting sqref="D7:D11 B7:B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G7:H7 R7:R11 G8:G11">
    <cfRule type="containsBlanks" dxfId="3" priority="29">
      <formula>LEN(TRIM(G7))=0</formula>
    </cfRule>
  </conditionalFormatting>
  <conditionalFormatting sqref="G7:H7 R7:R11 G8:G11">
    <cfRule type="notContainsBlanks" dxfId="2" priority="27">
      <formula>LEN(TRIM(G7))&gt;0</formula>
    </cfRule>
  </conditionalFormatting>
  <conditionalFormatting sqref="G7:H7 G8:G11 R7:R11">
    <cfRule type="notContainsBlanks" dxfId="1" priority="26">
      <formula>LEN(TRIM(G7))&gt;0</formula>
    </cfRule>
  </conditionalFormatting>
  <conditionalFormatting sqref="G7:H7 G8:G11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2021-07-14T05:34:33Z</dcterms:modified>
</cp:coreProperties>
</file>